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432" tabRatio="739" firstSheet="35" activeTab="35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  <sheet name="15" sheetId="7" r:id="rId7"/>
    <sheet name="18" sheetId="8" r:id="rId8"/>
    <sheet name="21" sheetId="9" r:id="rId9"/>
    <sheet name="23" sheetId="10" r:id="rId10"/>
    <sheet name="25" sheetId="11" r:id="rId11"/>
    <sheet name="26" sheetId="12" r:id="rId12"/>
    <sheet name="29" sheetId="13" r:id="rId13"/>
    <sheet name="35" sheetId="14" r:id="rId14"/>
    <sheet name="37" sheetId="15" r:id="rId15"/>
    <sheet name="38" sheetId="16" r:id="rId16"/>
    <sheet name="42" sheetId="17" r:id="rId17"/>
    <sheet name="45" sheetId="18" r:id="rId18"/>
    <sheet name="46" sheetId="19" r:id="rId19"/>
    <sheet name="53" sheetId="20" r:id="rId20"/>
    <sheet name="54" sheetId="21" r:id="rId21"/>
    <sheet name="57" sheetId="22" r:id="rId22"/>
    <sheet name="67" sheetId="23" r:id="rId23"/>
    <sheet name="69" sheetId="24" r:id="rId24"/>
    <sheet name="71" sheetId="25" r:id="rId25"/>
    <sheet name="78" sheetId="26" r:id="rId26"/>
    <sheet name="79" sheetId="27" r:id="rId27"/>
    <sheet name="80" sheetId="28" r:id="rId28"/>
    <sheet name="83" sheetId="29" r:id="rId29"/>
    <sheet name="88" sheetId="30" r:id="rId30"/>
    <sheet name="94" sheetId="31" r:id="rId31"/>
    <sheet name="96" sheetId="32" r:id="rId32"/>
    <sheet name="99" sheetId="33" r:id="rId33"/>
    <sheet name="100" sheetId="34" r:id="rId34"/>
    <sheet name="102" sheetId="35" r:id="rId35"/>
    <sheet name="118" sheetId="36" r:id="rId36"/>
  </sheets>
  <definedNames/>
  <calcPr fullCalcOnLoad="1"/>
</workbook>
</file>

<file path=xl/sharedStrings.xml><?xml version="1.0" encoding="utf-8"?>
<sst xmlns="http://schemas.openxmlformats.org/spreadsheetml/2006/main" count="396" uniqueCount="46">
  <si>
    <t>№ п/п</t>
  </si>
  <si>
    <t>Наименование</t>
  </si>
  <si>
    <t>1. Поступления финансовых средств:</t>
  </si>
  <si>
    <t>Субсидия на финансовое обеспечение выполнения муниципального задания</t>
  </si>
  <si>
    <t>Субсидия на иные цели</t>
  </si>
  <si>
    <t>Доходы от предпринимательской и иной приносящей доход деятельности</t>
  </si>
  <si>
    <t xml:space="preserve">ВСЕГО </t>
  </si>
  <si>
    <t>Сумма, рублей</t>
  </si>
  <si>
    <t>Средства по переданным полномочиям получателя бюджетных средств (Компенсация части родительской платы)</t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</si>
  <si>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5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</si>
  <si>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6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</si>
  <si>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</si>
  <si>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9</t>
    </r>
  </si>
  <si>
    <r>
      <t xml:space="preserve">Информация о поступлении финансовых средств                                 </t>
    </r>
    <r>
      <rPr>
        <b/>
        <u val="single"/>
        <sz val="14"/>
        <color indexed="8"/>
        <rFont val="Times New Roman"/>
        <family val="1"/>
      </rPr>
      <t>МДОУ № 11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</si>
  <si>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15</t>
    </r>
  </si>
  <si>
    <r>
      <t xml:space="preserve">Информация о поступлении финансовых средств                                 </t>
    </r>
    <r>
      <rPr>
        <b/>
        <u val="single"/>
        <sz val="14"/>
        <color indexed="8"/>
        <rFont val="Times New Roman"/>
        <family val="1"/>
      </rPr>
      <t>МДОУ № 21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</si>
  <si>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23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</si>
  <si>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25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</si>
  <si>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26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</si>
  <si>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29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</si>
  <si>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37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</si>
  <si>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38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</si>
  <si>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42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</si>
  <si>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45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</si>
  <si>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46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</si>
  <si>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53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</si>
  <si>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54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</si>
  <si>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57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</si>
  <si>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67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</si>
  <si>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69</t>
    </r>
  </si>
  <si>
    <r>
      <t xml:space="preserve">Информация о поступлении финансовых средств                            </t>
    </r>
    <r>
      <rPr>
        <b/>
        <u val="single"/>
        <sz val="14"/>
        <color indexed="8"/>
        <rFont val="Times New Roman"/>
        <family val="1"/>
      </rPr>
      <t>МДОУ № 71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</si>
  <si>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78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</si>
  <si>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79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</si>
  <si>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80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</si>
  <si>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83</t>
    </r>
  </si>
  <si>
    <r>
      <t xml:space="preserve">Информация о поступлении финансовых средств                               </t>
    </r>
    <r>
      <rPr>
        <b/>
        <u val="single"/>
        <sz val="14"/>
        <color indexed="8"/>
        <rFont val="Times New Roman"/>
        <family val="1"/>
      </rPr>
      <t>МДОУ № 88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</si>
  <si>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94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</si>
  <si>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96</t>
    </r>
  </si>
  <si>
    <r>
      <t xml:space="preserve">Информация о поступлении финансовых средств                              </t>
    </r>
    <r>
      <rPr>
        <b/>
        <u val="single"/>
        <sz val="14"/>
        <color indexed="8"/>
        <rFont val="Times New Roman"/>
        <family val="1"/>
      </rPr>
      <t>МДОУ № 99</t>
    </r>
  </si>
  <si>
    <r>
      <t xml:space="preserve">Информация о поступлении финансовых средств                                </t>
    </r>
    <r>
      <rPr>
        <b/>
        <u val="single"/>
        <sz val="14"/>
        <color indexed="8"/>
        <rFont val="Times New Roman"/>
        <family val="1"/>
      </rPr>
      <t>МДОУ № 100</t>
    </r>
  </si>
  <si>
    <r>
      <t xml:space="preserve">Информация о поступлении финансовых средств                             </t>
    </r>
    <r>
      <rPr>
        <b/>
        <u val="single"/>
        <sz val="14"/>
        <color indexed="8"/>
        <rFont val="Times New Roman"/>
        <family val="1"/>
      </rPr>
      <t>МДОУ № 102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</si>
  <si>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118</t>
    </r>
  </si>
  <si>
    <r>
      <t xml:space="preserve">Информация о поступлении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35</t>
    </r>
  </si>
  <si>
    <r>
      <t xml:space="preserve">Информация о поступлении финансовых средств                                     </t>
    </r>
    <r>
      <rPr>
        <b/>
        <u val="single"/>
        <sz val="14"/>
        <color indexed="8"/>
        <rFont val="Times New Roman"/>
        <family val="1"/>
      </rPr>
      <t>МДОУ № 18</t>
    </r>
  </si>
  <si>
    <r>
      <t xml:space="preserve">Информация о поступлении финансовых средств                                          </t>
    </r>
    <r>
      <rPr>
        <b/>
        <u val="single"/>
        <sz val="14"/>
        <color indexed="8"/>
        <rFont val="Times New Roman"/>
        <family val="1"/>
      </rPr>
      <t>МДОУ № 8</t>
    </r>
  </si>
  <si>
    <t>за 2021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</si>
</sst>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6.00390625" style="1" bestFit="1" customWidth="1"/>
    <col min="5" max="16384" width="8.8515625" style="1" customWidth="1"/>
  </cols>
  <sheetData>
    <row r="2" spans="1:3" ht="42" customHeight="1">
      <c r="A2" s="24" t="s">
        <v>9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37410239.35</v>
      </c>
      <c r="D8" s="23"/>
    </row>
    <row r="9" spans="1:4" ht="25.5" customHeight="1">
      <c r="A9" s="12">
        <v>2</v>
      </c>
      <c r="B9" s="13" t="s">
        <v>4</v>
      </c>
      <c r="C9" s="10">
        <v>518926</v>
      </c>
      <c r="D9" s="23"/>
    </row>
    <row r="10" spans="1:3" ht="57" customHeight="1">
      <c r="A10" s="12">
        <v>3</v>
      </c>
      <c r="B10" s="11" t="s">
        <v>8</v>
      </c>
      <c r="C10" s="10">
        <v>889751.55</v>
      </c>
    </row>
    <row r="11" spans="1:3" ht="36">
      <c r="A11" s="21">
        <v>4</v>
      </c>
      <c r="B11" s="11" t="s">
        <v>5</v>
      </c>
      <c r="C11" s="10">
        <v>7709612.05</v>
      </c>
    </row>
    <row r="12" spans="1:3" s="6" customFormat="1" ht="20.25" customHeight="1">
      <c r="A12" s="9"/>
      <c r="B12" s="8" t="s">
        <v>6</v>
      </c>
      <c r="C12" s="7">
        <f>C8+C9+C11+C10</f>
        <v>46528528.949999996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16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24495172.53</v>
      </c>
      <c r="D8" s="23"/>
    </row>
    <row r="9" spans="1:4" ht="25.5" customHeight="1">
      <c r="A9" s="12">
        <v>2</v>
      </c>
      <c r="B9" s="13" t="s">
        <v>4</v>
      </c>
      <c r="C9" s="10">
        <v>304905.73</v>
      </c>
      <c r="D9" s="23"/>
    </row>
    <row r="10" spans="1:3" ht="57.75" customHeight="1">
      <c r="A10" s="12">
        <v>3</v>
      </c>
      <c r="B10" s="11" t="s">
        <v>8</v>
      </c>
      <c r="C10" s="10">
        <v>570980.09</v>
      </c>
    </row>
    <row r="11" spans="1:3" ht="36">
      <c r="A11" s="21">
        <v>4</v>
      </c>
      <c r="B11" s="11" t="s">
        <v>5</v>
      </c>
      <c r="C11" s="10">
        <f>4889757.4</f>
        <v>4889757.4</v>
      </c>
    </row>
    <row r="12" spans="1:3" s="6" customFormat="1" ht="20.25" customHeight="1">
      <c r="A12" s="9"/>
      <c r="B12" s="8" t="s">
        <v>6</v>
      </c>
      <c r="C12" s="7">
        <f>C8+C9+C11+C10</f>
        <v>30260815.750000004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17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32352209.52</v>
      </c>
      <c r="D8" s="23"/>
    </row>
    <row r="9" spans="1:4" ht="25.5" customHeight="1">
      <c r="A9" s="12">
        <v>2</v>
      </c>
      <c r="B9" s="13" t="s">
        <v>4</v>
      </c>
      <c r="C9" s="10">
        <v>193460.81</v>
      </c>
      <c r="D9" s="23"/>
    </row>
    <row r="10" spans="1:3" ht="57.75" customHeight="1">
      <c r="A10" s="12">
        <v>3</v>
      </c>
      <c r="B10" s="11" t="s">
        <v>8</v>
      </c>
      <c r="C10" s="10">
        <v>791161.01</v>
      </c>
    </row>
    <row r="11" spans="1:3" ht="36">
      <c r="A11" s="21">
        <v>4</v>
      </c>
      <c r="B11" s="11" t="s">
        <v>5</v>
      </c>
      <c r="C11" s="10">
        <f>5594328.62</f>
        <v>5594328.62</v>
      </c>
    </row>
    <row r="12" spans="1:3" s="6" customFormat="1" ht="20.25" customHeight="1">
      <c r="A12" s="9"/>
      <c r="B12" s="8" t="s">
        <v>6</v>
      </c>
      <c r="C12" s="7">
        <f>C8+C9+C11+C10</f>
        <v>38931159.95999999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18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40064221.05</v>
      </c>
      <c r="D8" s="23"/>
    </row>
    <row r="9" spans="1:4" ht="25.5" customHeight="1">
      <c r="A9" s="12">
        <v>2</v>
      </c>
      <c r="B9" s="13" t="s">
        <v>4</v>
      </c>
      <c r="C9" s="10">
        <v>241464.64</v>
      </c>
      <c r="D9" s="23"/>
    </row>
    <row r="10" spans="1:3" ht="57" customHeight="1">
      <c r="A10" s="12">
        <v>3</v>
      </c>
      <c r="B10" s="11" t="s">
        <v>8</v>
      </c>
      <c r="C10" s="10">
        <v>1135394.18</v>
      </c>
    </row>
    <row r="11" spans="1:3" ht="36">
      <c r="A11" s="21">
        <v>4</v>
      </c>
      <c r="B11" s="11" t="s">
        <v>5</v>
      </c>
      <c r="C11" s="10">
        <f>9296329.84</f>
        <v>9296329.84</v>
      </c>
    </row>
    <row r="12" spans="1:3" s="6" customFormat="1" ht="20.25" customHeight="1">
      <c r="A12" s="9"/>
      <c r="B12" s="8" t="s">
        <v>6</v>
      </c>
      <c r="C12" s="7">
        <f>C8+C9+C11+C10</f>
        <v>50737409.71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19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46233128.85</v>
      </c>
      <c r="D8" s="23"/>
    </row>
    <row r="9" spans="1:4" ht="25.5" customHeight="1">
      <c r="A9" s="12">
        <v>2</v>
      </c>
      <c r="B9" s="13" t="s">
        <v>4</v>
      </c>
      <c r="C9" s="10">
        <v>1071977.83</v>
      </c>
      <c r="D9" s="23"/>
    </row>
    <row r="10" spans="1:3" ht="60" customHeight="1">
      <c r="A10" s="12">
        <v>3</v>
      </c>
      <c r="B10" s="11" t="s">
        <v>8</v>
      </c>
      <c r="C10" s="10">
        <v>982154.92</v>
      </c>
    </row>
    <row r="11" spans="1:3" ht="36">
      <c r="A11" s="21">
        <v>4</v>
      </c>
      <c r="B11" s="11" t="s">
        <v>5</v>
      </c>
      <c r="C11" s="10">
        <f>8031924.19</f>
        <v>8031924.19</v>
      </c>
    </row>
    <row r="12" spans="1:3" s="6" customFormat="1" ht="20.25" customHeight="1">
      <c r="A12" s="9"/>
      <c r="B12" s="8" t="s">
        <v>6</v>
      </c>
      <c r="C12" s="7">
        <f>C8+C9+C11+C10</f>
        <v>56319185.79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42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43473455.84</v>
      </c>
      <c r="D8" s="23"/>
    </row>
    <row r="9" spans="1:4" ht="25.5" customHeight="1">
      <c r="A9" s="12">
        <v>2</v>
      </c>
      <c r="B9" s="13" t="s">
        <v>4</v>
      </c>
      <c r="C9" s="10">
        <v>671221.08</v>
      </c>
      <c r="D9" s="23"/>
    </row>
    <row r="10" spans="1:3" ht="58.5" customHeight="1">
      <c r="A10" s="12">
        <v>3</v>
      </c>
      <c r="B10" s="11" t="s">
        <v>8</v>
      </c>
      <c r="C10" s="10">
        <v>966980.29</v>
      </c>
    </row>
    <row r="11" spans="1:3" ht="36">
      <c r="A11" s="21">
        <v>4</v>
      </c>
      <c r="B11" s="11" t="s">
        <v>5</v>
      </c>
      <c r="C11" s="10">
        <f>8169700.39</f>
        <v>8169700.39</v>
      </c>
    </row>
    <row r="12" spans="1:3" s="6" customFormat="1" ht="20.25" customHeight="1">
      <c r="A12" s="9"/>
      <c r="B12" s="8" t="s">
        <v>6</v>
      </c>
      <c r="C12" s="7">
        <f>C8+C9+C11+C10</f>
        <v>53281357.6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20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13831976.84</v>
      </c>
      <c r="D8" s="23"/>
    </row>
    <row r="9" spans="1:4" ht="25.5" customHeight="1">
      <c r="A9" s="12">
        <v>2</v>
      </c>
      <c r="B9" s="13" t="s">
        <v>4</v>
      </c>
      <c r="C9" s="10">
        <v>163928.09</v>
      </c>
      <c r="D9" s="23"/>
    </row>
    <row r="10" spans="1:3" ht="55.5" customHeight="1">
      <c r="A10" s="12">
        <v>3</v>
      </c>
      <c r="B10" s="11" t="s">
        <v>8</v>
      </c>
      <c r="C10" s="10">
        <v>313726.06</v>
      </c>
    </row>
    <row r="11" spans="1:3" ht="36">
      <c r="A11" s="21">
        <v>4</v>
      </c>
      <c r="B11" s="11" t="s">
        <v>5</v>
      </c>
      <c r="C11" s="10">
        <f>2830895.16</f>
        <v>2830895.16</v>
      </c>
    </row>
    <row r="12" spans="1:3" s="6" customFormat="1" ht="20.25" customHeight="1">
      <c r="A12" s="9"/>
      <c r="B12" s="8" t="s">
        <v>6</v>
      </c>
      <c r="C12" s="7">
        <f>C8+C9+C11+C10</f>
        <v>17140526.15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21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22191555.78</v>
      </c>
      <c r="D8" s="23"/>
    </row>
    <row r="9" spans="1:4" ht="25.5" customHeight="1">
      <c r="A9" s="12">
        <v>2</v>
      </c>
      <c r="B9" s="13" t="s">
        <v>4</v>
      </c>
      <c r="C9" s="10">
        <v>231681.78</v>
      </c>
      <c r="D9" s="23"/>
    </row>
    <row r="10" spans="1:3" ht="58.5" customHeight="1">
      <c r="A10" s="12">
        <v>3</v>
      </c>
      <c r="B10" s="11" t="s">
        <v>8</v>
      </c>
      <c r="C10" s="10">
        <v>665592.87</v>
      </c>
    </row>
    <row r="11" spans="1:3" ht="36">
      <c r="A11" s="21">
        <v>4</v>
      </c>
      <c r="B11" s="11" t="s">
        <v>5</v>
      </c>
      <c r="C11" s="10">
        <f>5085010.87</f>
        <v>5085010.87</v>
      </c>
    </row>
    <row r="12" spans="1:3" s="6" customFormat="1" ht="20.25" customHeight="1">
      <c r="A12" s="9"/>
      <c r="B12" s="8" t="s">
        <v>6</v>
      </c>
      <c r="C12" s="7">
        <f>C8+C9+C11+C10</f>
        <v>28173841.300000004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22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39017273.17</v>
      </c>
      <c r="D8" s="23"/>
    </row>
    <row r="9" spans="1:4" ht="25.5" customHeight="1">
      <c r="A9" s="12">
        <v>2</v>
      </c>
      <c r="B9" s="13" t="s">
        <v>4</v>
      </c>
      <c r="C9" s="10">
        <v>735826.86</v>
      </c>
      <c r="D9" s="23"/>
    </row>
    <row r="10" spans="1:3" ht="58.5" customHeight="1">
      <c r="A10" s="12">
        <v>3</v>
      </c>
      <c r="B10" s="11" t="s">
        <v>8</v>
      </c>
      <c r="C10" s="10">
        <v>1025880.62</v>
      </c>
    </row>
    <row r="11" spans="1:3" ht="36">
      <c r="A11" s="21">
        <v>4</v>
      </c>
      <c r="B11" s="11" t="s">
        <v>5</v>
      </c>
      <c r="C11" s="10">
        <f>8766903.19</f>
        <v>8766903.19</v>
      </c>
    </row>
    <row r="12" spans="1:3" s="6" customFormat="1" ht="20.25" customHeight="1">
      <c r="A12" s="9"/>
      <c r="B12" s="8" t="s">
        <v>6</v>
      </c>
      <c r="C12" s="7">
        <f>C8+C9+C11+C10</f>
        <v>49545883.839999996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23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f>36788311.73+21304.34</f>
        <v>36809616.07</v>
      </c>
      <c r="D8" s="23"/>
    </row>
    <row r="9" spans="1:4" ht="25.5" customHeight="1">
      <c r="A9" s="12">
        <v>2</v>
      </c>
      <c r="B9" s="13" t="s">
        <v>4</v>
      </c>
      <c r="C9" s="10">
        <v>334641.92</v>
      </c>
      <c r="D9" s="23"/>
    </row>
    <row r="10" spans="1:3" ht="57" customHeight="1">
      <c r="A10" s="12">
        <v>3</v>
      </c>
      <c r="B10" s="11" t="s">
        <v>8</v>
      </c>
      <c r="C10" s="10">
        <v>1072672.91</v>
      </c>
    </row>
    <row r="11" spans="1:3" ht="36">
      <c r="A11" s="21">
        <v>4</v>
      </c>
      <c r="B11" s="11" t="s">
        <v>5</v>
      </c>
      <c r="C11" s="10">
        <f>8892915.11</f>
        <v>8892915.11</v>
      </c>
    </row>
    <row r="12" spans="1:3" s="6" customFormat="1" ht="20.25" customHeight="1">
      <c r="A12" s="9"/>
      <c r="B12" s="8" t="s">
        <v>6</v>
      </c>
      <c r="C12" s="7">
        <f>C8+C9+C11+C10</f>
        <v>47109846.01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24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47382430.47</v>
      </c>
      <c r="D8" s="23"/>
    </row>
    <row r="9" spans="1:4" ht="25.5" customHeight="1">
      <c r="A9" s="12">
        <v>2</v>
      </c>
      <c r="B9" s="13" t="s">
        <v>4</v>
      </c>
      <c r="C9" s="10">
        <v>343562.8</v>
      </c>
      <c r="D9" s="23"/>
    </row>
    <row r="10" spans="1:3" ht="56.25" customHeight="1">
      <c r="A10" s="12">
        <v>3</v>
      </c>
      <c r="B10" s="11" t="s">
        <v>8</v>
      </c>
      <c r="C10" s="10">
        <v>1113771.11</v>
      </c>
    </row>
    <row r="11" spans="1:3" ht="36">
      <c r="A11" s="21">
        <v>4</v>
      </c>
      <c r="B11" s="11" t="s">
        <v>5</v>
      </c>
      <c r="C11" s="10">
        <f>9005250.11</f>
        <v>9005250.11</v>
      </c>
    </row>
    <row r="12" spans="1:3" s="6" customFormat="1" ht="20.25" customHeight="1">
      <c r="A12" s="9"/>
      <c r="B12" s="8" t="s">
        <v>6</v>
      </c>
      <c r="C12" s="7">
        <f>C8+C9+C11+C10</f>
        <v>57845014.489999995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3.421875" style="1" customWidth="1"/>
    <col min="5" max="16384" width="8.8515625" style="1" customWidth="1"/>
  </cols>
  <sheetData>
    <row r="2" spans="1:3" ht="42" customHeight="1">
      <c r="A2" s="24" t="s">
        <v>10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45612022.79</v>
      </c>
      <c r="D8" s="23"/>
    </row>
    <row r="9" spans="1:4" ht="25.5" customHeight="1">
      <c r="A9" s="12">
        <v>2</v>
      </c>
      <c r="B9" s="13" t="s">
        <v>4</v>
      </c>
      <c r="C9" s="10">
        <v>664357.35</v>
      </c>
      <c r="D9" s="23"/>
    </row>
    <row r="10" spans="1:3" ht="55.5" customHeight="1">
      <c r="A10" s="12">
        <v>3</v>
      </c>
      <c r="B10" s="11" t="s">
        <v>8</v>
      </c>
      <c r="C10" s="10">
        <v>1335250.85</v>
      </c>
    </row>
    <row r="11" spans="1:3" ht="36">
      <c r="A11" s="21">
        <v>4</v>
      </c>
      <c r="B11" s="11" t="s">
        <v>5</v>
      </c>
      <c r="C11" s="10">
        <f>10803700.82</f>
        <v>10803700.82</v>
      </c>
    </row>
    <row r="12" spans="1:3" s="6" customFormat="1" ht="20.25" customHeight="1">
      <c r="A12" s="9"/>
      <c r="B12" s="8" t="s">
        <v>6</v>
      </c>
      <c r="C12" s="7">
        <f>C8+C9+C11+C10</f>
        <v>58415331.81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25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39290861.5</v>
      </c>
      <c r="D8" s="23"/>
    </row>
    <row r="9" spans="1:4" ht="25.5" customHeight="1">
      <c r="A9" s="12">
        <v>2</v>
      </c>
      <c r="B9" s="13" t="s">
        <v>4</v>
      </c>
      <c r="C9" s="10">
        <v>773665.41</v>
      </c>
      <c r="D9" s="23"/>
    </row>
    <row r="10" spans="1:3" ht="58.5" customHeight="1">
      <c r="A10" s="12">
        <v>3</v>
      </c>
      <c r="B10" s="11" t="s">
        <v>8</v>
      </c>
      <c r="C10" s="10">
        <v>897709.18</v>
      </c>
    </row>
    <row r="11" spans="1:3" ht="36">
      <c r="A11" s="21">
        <v>4</v>
      </c>
      <c r="B11" s="11" t="s">
        <v>5</v>
      </c>
      <c r="C11" s="10">
        <f>7946622.46</f>
        <v>7946622.46</v>
      </c>
    </row>
    <row r="12" spans="1:3" s="6" customFormat="1" ht="20.25" customHeight="1">
      <c r="A12" s="9"/>
      <c r="B12" s="8" t="s">
        <v>6</v>
      </c>
      <c r="C12" s="7">
        <f>C8+C9+C11+C10</f>
        <v>48908858.55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26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39157530.33</v>
      </c>
      <c r="D8" s="23"/>
    </row>
    <row r="9" spans="1:4" ht="25.5" customHeight="1">
      <c r="A9" s="12">
        <v>2</v>
      </c>
      <c r="B9" s="13" t="s">
        <v>4</v>
      </c>
      <c r="C9" s="10">
        <v>317571.25</v>
      </c>
      <c r="D9" s="23"/>
    </row>
    <row r="10" spans="1:3" ht="55.5" customHeight="1">
      <c r="A10" s="12">
        <v>3</v>
      </c>
      <c r="B10" s="11" t="s">
        <v>8</v>
      </c>
      <c r="C10" s="10">
        <v>900486.25</v>
      </c>
    </row>
    <row r="11" spans="1:3" ht="36">
      <c r="A11" s="21">
        <v>4</v>
      </c>
      <c r="B11" s="11" t="s">
        <v>5</v>
      </c>
      <c r="C11" s="10">
        <f>8572839.92</f>
        <v>8572839.92</v>
      </c>
    </row>
    <row r="12" spans="1:3" s="6" customFormat="1" ht="20.25" customHeight="1">
      <c r="A12" s="9"/>
      <c r="B12" s="8" t="s">
        <v>6</v>
      </c>
      <c r="C12" s="7">
        <f>C8+C9+C11+C10</f>
        <v>48948427.75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27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34955230.8</v>
      </c>
      <c r="D8" s="23"/>
    </row>
    <row r="9" spans="1:4" ht="25.5" customHeight="1">
      <c r="A9" s="12">
        <v>2</v>
      </c>
      <c r="B9" s="13" t="s">
        <v>4</v>
      </c>
      <c r="C9" s="10">
        <v>722597.13</v>
      </c>
      <c r="D9" s="23"/>
    </row>
    <row r="10" spans="1:3" ht="59.25" customHeight="1">
      <c r="A10" s="12">
        <v>3</v>
      </c>
      <c r="B10" s="11" t="s">
        <v>8</v>
      </c>
      <c r="C10" s="10">
        <v>764046.01</v>
      </c>
    </row>
    <row r="11" spans="1:3" ht="36">
      <c r="A11" s="21">
        <v>4</v>
      </c>
      <c r="B11" s="11" t="s">
        <v>5</v>
      </c>
      <c r="C11" s="10">
        <f>5907096.27</f>
        <v>5907096.27</v>
      </c>
    </row>
    <row r="12" spans="1:3" s="6" customFormat="1" ht="20.25" customHeight="1">
      <c r="A12" s="9"/>
      <c r="B12" s="8" t="s">
        <v>6</v>
      </c>
      <c r="C12" s="7">
        <f>C8+C9+C11+C10</f>
        <v>42348970.21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28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41184923.44</v>
      </c>
      <c r="D8" s="23"/>
    </row>
    <row r="9" spans="1:4" ht="25.5" customHeight="1">
      <c r="A9" s="12">
        <v>2</v>
      </c>
      <c r="B9" s="13" t="s">
        <v>4</v>
      </c>
      <c r="C9" s="10">
        <v>428128.29</v>
      </c>
      <c r="D9" s="23"/>
    </row>
    <row r="10" spans="1:3" ht="57.75" customHeight="1">
      <c r="A10" s="12">
        <v>3</v>
      </c>
      <c r="B10" s="11" t="s">
        <v>8</v>
      </c>
      <c r="C10" s="10">
        <v>644843.8</v>
      </c>
    </row>
    <row r="11" spans="1:3" ht="36">
      <c r="A11" s="21">
        <v>4</v>
      </c>
      <c r="B11" s="11" t="s">
        <v>5</v>
      </c>
      <c r="C11" s="10">
        <f>5438655.5</f>
        <v>5438655.5</v>
      </c>
    </row>
    <row r="12" spans="1:3" s="6" customFormat="1" ht="20.25" customHeight="1">
      <c r="A12" s="9"/>
      <c r="B12" s="8" t="s">
        <v>6</v>
      </c>
      <c r="C12" s="7">
        <f>C8+C9+C11+C10</f>
        <v>47696551.029999994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0.8515625" style="1" bestFit="1" customWidth="1"/>
    <col min="5" max="16384" width="8.8515625" style="1" customWidth="1"/>
  </cols>
  <sheetData>
    <row r="2" spans="1:3" ht="42" customHeight="1">
      <c r="A2" s="24" t="s">
        <v>29</v>
      </c>
      <c r="B2" s="27"/>
      <c r="C2" s="27"/>
    </row>
    <row r="3" ht="6" customHeight="1"/>
    <row r="4" spans="1:3" ht="17.25">
      <c r="A4" s="25" t="s">
        <v>45</v>
      </c>
      <c r="B4" s="28"/>
      <c r="C4" s="28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44157296.98</v>
      </c>
      <c r="D8" s="23"/>
    </row>
    <row r="9" spans="1:4" ht="25.5" customHeight="1">
      <c r="A9" s="12">
        <v>2</v>
      </c>
      <c r="B9" s="13" t="s">
        <v>4</v>
      </c>
      <c r="C9" s="10">
        <v>263033.54</v>
      </c>
      <c r="D9" s="23"/>
    </row>
    <row r="10" spans="1:3" ht="55.5" customHeight="1">
      <c r="A10" s="12">
        <v>3</v>
      </c>
      <c r="B10" s="11" t="s">
        <v>8</v>
      </c>
      <c r="C10" s="10">
        <v>947461.77</v>
      </c>
    </row>
    <row r="11" spans="1:4" ht="36">
      <c r="A11" s="21">
        <v>4</v>
      </c>
      <c r="B11" s="11" t="s">
        <v>5</v>
      </c>
      <c r="C11" s="10">
        <v>7720886.96</v>
      </c>
      <c r="D11" s="23"/>
    </row>
    <row r="12" spans="1:3" s="6" customFormat="1" ht="20.25" customHeight="1">
      <c r="A12" s="9"/>
      <c r="B12" s="8" t="s">
        <v>6</v>
      </c>
      <c r="C12" s="7">
        <f>C8+C9+C11+C10</f>
        <v>53088679.25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30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20916362.8</v>
      </c>
      <c r="D8" s="23"/>
    </row>
    <row r="9" spans="1:4" ht="25.5" customHeight="1">
      <c r="A9" s="12">
        <v>2</v>
      </c>
      <c r="B9" s="13" t="s">
        <v>4</v>
      </c>
      <c r="C9" s="10">
        <v>37995.04</v>
      </c>
      <c r="D9" s="23"/>
    </row>
    <row r="10" spans="1:3" ht="55.5" customHeight="1">
      <c r="A10" s="12">
        <v>3</v>
      </c>
      <c r="B10" s="11" t="s">
        <v>8</v>
      </c>
      <c r="C10" s="10">
        <v>397108.71</v>
      </c>
    </row>
    <row r="11" spans="1:3" ht="36">
      <c r="A11" s="21">
        <v>4</v>
      </c>
      <c r="B11" s="11" t="s">
        <v>5</v>
      </c>
      <c r="C11" s="10">
        <f>3362100.54</f>
        <v>3362100.54</v>
      </c>
    </row>
    <row r="12" spans="1:3" s="6" customFormat="1" ht="20.25" customHeight="1">
      <c r="A12" s="9"/>
      <c r="B12" s="8" t="s">
        <v>6</v>
      </c>
      <c r="C12" s="7">
        <f>C8+C9+C11+C10</f>
        <v>24713567.09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31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37595078.51</v>
      </c>
      <c r="D8" s="23"/>
    </row>
    <row r="9" spans="1:4" ht="25.5" customHeight="1">
      <c r="A9" s="12">
        <v>2</v>
      </c>
      <c r="B9" s="13" t="s">
        <v>4</v>
      </c>
      <c r="C9" s="10">
        <v>122517</v>
      </c>
      <c r="D9" s="23"/>
    </row>
    <row r="10" spans="1:3" ht="56.25" customHeight="1">
      <c r="A10" s="12">
        <v>3</v>
      </c>
      <c r="B10" s="11" t="s">
        <v>8</v>
      </c>
      <c r="C10" s="10">
        <v>615470.15</v>
      </c>
    </row>
    <row r="11" spans="1:3" ht="36">
      <c r="A11" s="21">
        <v>4</v>
      </c>
      <c r="B11" s="11" t="s">
        <v>5</v>
      </c>
      <c r="C11" s="10">
        <f>5807863.5</f>
        <v>5807863.5</v>
      </c>
    </row>
    <row r="12" spans="1:3" s="6" customFormat="1" ht="20.25" customHeight="1">
      <c r="A12" s="9"/>
      <c r="B12" s="8" t="s">
        <v>6</v>
      </c>
      <c r="C12" s="7">
        <f>C8+C9+C11+C10</f>
        <v>44140929.16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32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43489191.05</v>
      </c>
      <c r="D8" s="23"/>
    </row>
    <row r="9" spans="1:4" ht="25.5" customHeight="1">
      <c r="A9" s="12">
        <v>2</v>
      </c>
      <c r="B9" s="13" t="s">
        <v>4</v>
      </c>
      <c r="C9" s="10">
        <v>326303.31</v>
      </c>
      <c r="D9" s="23"/>
    </row>
    <row r="10" spans="1:3" ht="55.5" customHeight="1">
      <c r="A10" s="12">
        <v>3</v>
      </c>
      <c r="B10" s="11" t="s">
        <v>8</v>
      </c>
      <c r="C10" s="10">
        <v>912019.8</v>
      </c>
    </row>
    <row r="11" spans="1:3" ht="36">
      <c r="A11" s="21">
        <v>4</v>
      </c>
      <c r="B11" s="11" t="s">
        <v>5</v>
      </c>
      <c r="C11" s="10">
        <f>7402867.68</f>
        <v>7402867.68</v>
      </c>
    </row>
    <row r="12" spans="1:3" s="6" customFormat="1" ht="20.25" customHeight="1">
      <c r="A12" s="9"/>
      <c r="B12" s="8" t="s">
        <v>6</v>
      </c>
      <c r="C12" s="7">
        <f>C8+C9+C11+C10</f>
        <v>52130381.839999996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33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32956054.8</v>
      </c>
      <c r="D8" s="23"/>
    </row>
    <row r="9" spans="1:4" ht="25.5" customHeight="1">
      <c r="A9" s="12">
        <v>2</v>
      </c>
      <c r="B9" s="13" t="s">
        <v>4</v>
      </c>
      <c r="C9" s="10">
        <v>459910.75</v>
      </c>
      <c r="D9" s="23"/>
    </row>
    <row r="10" spans="1:3" ht="57.75" customHeight="1">
      <c r="A10" s="12">
        <v>3</v>
      </c>
      <c r="B10" s="11" t="s">
        <v>8</v>
      </c>
      <c r="C10" s="10">
        <v>847033.6</v>
      </c>
    </row>
    <row r="11" spans="1:3" ht="36">
      <c r="A11" s="21">
        <v>4</v>
      </c>
      <c r="B11" s="11" t="s">
        <v>5</v>
      </c>
      <c r="C11" s="10">
        <f>6875752.61</f>
        <v>6875752.61</v>
      </c>
    </row>
    <row r="12" spans="1:3" s="6" customFormat="1" ht="20.25" customHeight="1">
      <c r="A12" s="9"/>
      <c r="B12" s="8" t="s">
        <v>6</v>
      </c>
      <c r="C12" s="7">
        <f>C8+C9+C11+C10</f>
        <v>41138751.760000005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34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43238786.19</v>
      </c>
      <c r="D8" s="23"/>
    </row>
    <row r="9" spans="1:4" ht="25.5" customHeight="1">
      <c r="A9" s="12">
        <v>2</v>
      </c>
      <c r="B9" s="13" t="s">
        <v>4</v>
      </c>
      <c r="C9" s="10">
        <v>587826.67</v>
      </c>
      <c r="D9" s="23"/>
    </row>
    <row r="10" spans="1:3" ht="56.25" customHeight="1">
      <c r="A10" s="12">
        <v>3</v>
      </c>
      <c r="B10" s="11" t="s">
        <v>8</v>
      </c>
      <c r="C10" s="10">
        <v>907877.4</v>
      </c>
    </row>
    <row r="11" spans="1:3" ht="36">
      <c r="A11" s="21">
        <v>4</v>
      </c>
      <c r="B11" s="11" t="s">
        <v>5</v>
      </c>
      <c r="C11" s="10">
        <f>7574115.78</f>
        <v>7574115.78</v>
      </c>
    </row>
    <row r="12" spans="1:3" s="6" customFormat="1" ht="20.25" customHeight="1">
      <c r="A12" s="9"/>
      <c r="B12" s="8" t="s">
        <v>6</v>
      </c>
      <c r="C12" s="7">
        <f>C8+C9+C11+C10</f>
        <v>52308606.04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11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32393971.37</v>
      </c>
      <c r="D8" s="23"/>
    </row>
    <row r="9" spans="1:4" ht="25.5" customHeight="1">
      <c r="A9" s="12">
        <v>2</v>
      </c>
      <c r="B9" s="13" t="s">
        <v>4</v>
      </c>
      <c r="C9" s="10">
        <v>348178.72</v>
      </c>
      <c r="D9" s="23"/>
    </row>
    <row r="10" spans="1:3" ht="60.75" customHeight="1">
      <c r="A10" s="12">
        <v>3</v>
      </c>
      <c r="B10" s="11" t="s">
        <v>8</v>
      </c>
      <c r="C10" s="10">
        <v>711562.01</v>
      </c>
    </row>
    <row r="11" spans="1:3" ht="36">
      <c r="A11" s="21">
        <v>4</v>
      </c>
      <c r="B11" s="11" t="s">
        <v>5</v>
      </c>
      <c r="C11" s="10">
        <f>6174638.33</f>
        <v>6174638.33</v>
      </c>
    </row>
    <row r="12" spans="1:3" s="6" customFormat="1" ht="20.25" customHeight="1">
      <c r="A12" s="9"/>
      <c r="B12" s="8" t="s">
        <v>6</v>
      </c>
      <c r="C12" s="22">
        <f>C8+C9+C11+C10</f>
        <v>39628350.43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4" width="12.28125" style="1" bestFit="1" customWidth="1"/>
    <col min="5" max="16384" width="8.8515625" style="1" customWidth="1"/>
  </cols>
  <sheetData>
    <row r="2" spans="1:3" ht="42" customHeight="1">
      <c r="A2" s="24" t="s">
        <v>35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65649987.49</v>
      </c>
      <c r="D8" s="23"/>
    </row>
    <row r="9" spans="1:4" ht="25.5" customHeight="1">
      <c r="A9" s="12">
        <v>2</v>
      </c>
      <c r="B9" s="13" t="s">
        <v>4</v>
      </c>
      <c r="C9" s="10">
        <v>468065.06</v>
      </c>
      <c r="D9" s="23"/>
    </row>
    <row r="10" spans="1:3" ht="56.25" customHeight="1">
      <c r="A10" s="12">
        <v>3</v>
      </c>
      <c r="B10" s="11" t="s">
        <v>8</v>
      </c>
      <c r="C10" s="10">
        <v>1050731.69</v>
      </c>
    </row>
    <row r="11" spans="1:3" ht="36">
      <c r="A11" s="21">
        <v>4</v>
      </c>
      <c r="B11" s="11" t="s">
        <v>5</v>
      </c>
      <c r="C11" s="10">
        <f>9077586.18</f>
        <v>9077586.18</v>
      </c>
    </row>
    <row r="12" spans="1:3" s="6" customFormat="1" ht="20.25" customHeight="1">
      <c r="A12" s="9"/>
      <c r="B12" s="8" t="s">
        <v>6</v>
      </c>
      <c r="C12" s="7">
        <f>C8+C9+C11+C10</f>
        <v>76246370.42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36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22564181.85</v>
      </c>
      <c r="D8" s="23"/>
    </row>
    <row r="9" spans="1:4" ht="25.5" customHeight="1">
      <c r="A9" s="12">
        <v>2</v>
      </c>
      <c r="B9" s="13" t="s">
        <v>4</v>
      </c>
      <c r="C9" s="10">
        <v>375838.38</v>
      </c>
      <c r="D9" s="23"/>
    </row>
    <row r="10" spans="1:3" ht="57.75" customHeight="1">
      <c r="A10" s="12">
        <v>3</v>
      </c>
      <c r="B10" s="11" t="s">
        <v>8</v>
      </c>
      <c r="C10" s="10">
        <v>588171.11</v>
      </c>
    </row>
    <row r="11" spans="1:3" ht="36">
      <c r="A11" s="21">
        <v>4</v>
      </c>
      <c r="B11" s="11" t="s">
        <v>5</v>
      </c>
      <c r="C11" s="10">
        <f>5163867.44</f>
        <v>5163867.44</v>
      </c>
    </row>
    <row r="12" spans="1:3" s="6" customFormat="1" ht="20.25" customHeight="1">
      <c r="A12" s="9"/>
      <c r="B12" s="8" t="s">
        <v>6</v>
      </c>
      <c r="C12" s="7">
        <f>C8+C9+C11+C10</f>
        <v>28692058.78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37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50829657.99</v>
      </c>
      <c r="D8" s="23"/>
    </row>
    <row r="9" spans="1:4" ht="25.5" customHeight="1">
      <c r="A9" s="12">
        <v>2</v>
      </c>
      <c r="B9" s="13" t="s">
        <v>4</v>
      </c>
      <c r="C9" s="10">
        <v>475281.09</v>
      </c>
      <c r="D9" s="23"/>
    </row>
    <row r="10" spans="1:3" ht="57.75" customHeight="1">
      <c r="A10" s="12">
        <v>3</v>
      </c>
      <c r="B10" s="11" t="s">
        <v>8</v>
      </c>
      <c r="C10" s="10">
        <v>622688.06</v>
      </c>
    </row>
    <row r="11" spans="1:3" ht="36">
      <c r="A11" s="21">
        <v>4</v>
      </c>
      <c r="B11" s="11" t="s">
        <v>5</v>
      </c>
      <c r="C11" s="10">
        <f>5106999.51</f>
        <v>5106999.51</v>
      </c>
    </row>
    <row r="12" spans="1:3" s="6" customFormat="1" ht="20.25" customHeight="1">
      <c r="A12" s="9"/>
      <c r="B12" s="8" t="s">
        <v>6</v>
      </c>
      <c r="C12" s="7">
        <f>C8+C9+C11+C10</f>
        <v>57034626.650000006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38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20565052.09</v>
      </c>
      <c r="D8" s="23"/>
    </row>
    <row r="9" spans="1:4" ht="25.5" customHeight="1">
      <c r="A9" s="12">
        <v>2</v>
      </c>
      <c r="B9" s="13" t="s">
        <v>4</v>
      </c>
      <c r="C9" s="10">
        <v>156876.79</v>
      </c>
      <c r="D9" s="23"/>
    </row>
    <row r="10" spans="1:3" ht="58.5" customHeight="1">
      <c r="A10" s="12">
        <v>3</v>
      </c>
      <c r="B10" s="11" t="s">
        <v>8</v>
      </c>
      <c r="C10" s="10">
        <v>422175.64</v>
      </c>
    </row>
    <row r="11" spans="1:3" ht="36">
      <c r="A11" s="21">
        <v>4</v>
      </c>
      <c r="B11" s="11" t="s">
        <v>5</v>
      </c>
      <c r="C11" s="10">
        <f>3726178.41</f>
        <v>3726178.41</v>
      </c>
    </row>
    <row r="12" spans="1:3" s="6" customFormat="1" ht="20.25" customHeight="1">
      <c r="A12" s="9"/>
      <c r="B12" s="8" t="s">
        <v>6</v>
      </c>
      <c r="C12" s="7">
        <f>C8+C9+C11+C10</f>
        <v>24870282.93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39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42474645.09</v>
      </c>
      <c r="D8" s="23"/>
    </row>
    <row r="9" spans="1:4" ht="25.5" customHeight="1">
      <c r="A9" s="12">
        <v>2</v>
      </c>
      <c r="B9" s="13" t="s">
        <v>4</v>
      </c>
      <c r="C9" s="10">
        <v>386499.18</v>
      </c>
      <c r="D9" s="23"/>
    </row>
    <row r="10" spans="1:3" ht="55.5" customHeight="1">
      <c r="A10" s="12">
        <v>3</v>
      </c>
      <c r="B10" s="11" t="s">
        <v>8</v>
      </c>
      <c r="C10" s="10">
        <v>602574.5</v>
      </c>
    </row>
    <row r="11" spans="1:3" ht="36">
      <c r="A11" s="21">
        <v>4</v>
      </c>
      <c r="B11" s="11" t="s">
        <v>5</v>
      </c>
      <c r="C11" s="10">
        <f>5638191.54</f>
        <v>5638191.54</v>
      </c>
    </row>
    <row r="12" spans="1:3" s="6" customFormat="1" ht="20.25" customHeight="1">
      <c r="A12" s="9"/>
      <c r="B12" s="8" t="s">
        <v>6</v>
      </c>
      <c r="C12" s="7">
        <f>C8+C9+C11+C10</f>
        <v>49101910.31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40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46982615.03</v>
      </c>
      <c r="D8" s="23"/>
    </row>
    <row r="9" spans="1:4" ht="25.5" customHeight="1">
      <c r="A9" s="12">
        <v>2</v>
      </c>
      <c r="B9" s="13" t="s">
        <v>4</v>
      </c>
      <c r="C9" s="10">
        <v>565500.56</v>
      </c>
      <c r="D9" s="23"/>
    </row>
    <row r="10" spans="1:3" ht="56.25" customHeight="1">
      <c r="A10" s="12">
        <v>3</v>
      </c>
      <c r="B10" s="11" t="s">
        <v>8</v>
      </c>
      <c r="C10" s="10">
        <v>1282275.4</v>
      </c>
    </row>
    <row r="11" spans="1:3" ht="36">
      <c r="A11" s="21">
        <v>4</v>
      </c>
      <c r="B11" s="11" t="s">
        <v>5</v>
      </c>
      <c r="C11" s="10">
        <f>10364622.05</f>
        <v>10364622.05</v>
      </c>
    </row>
    <row r="12" spans="1:3" s="6" customFormat="1" ht="20.25" customHeight="1">
      <c r="A12" s="9"/>
      <c r="B12" s="8" t="s">
        <v>6</v>
      </c>
      <c r="C12" s="7">
        <f>C8+C9+C11+C10</f>
        <v>59195013.04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41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40088452.33</v>
      </c>
      <c r="D8" s="23"/>
    </row>
    <row r="9" spans="1:4" ht="25.5" customHeight="1">
      <c r="A9" s="12">
        <v>2</v>
      </c>
      <c r="B9" s="13" t="s">
        <v>4</v>
      </c>
      <c r="C9" s="10">
        <v>340352.85</v>
      </c>
      <c r="D9" s="23"/>
    </row>
    <row r="10" spans="1:3" ht="59.25" customHeight="1">
      <c r="A10" s="12">
        <v>3</v>
      </c>
      <c r="B10" s="11" t="s">
        <v>8</v>
      </c>
      <c r="C10" s="10">
        <v>910294.67</v>
      </c>
    </row>
    <row r="11" spans="1:3" ht="36">
      <c r="A11" s="21">
        <v>4</v>
      </c>
      <c r="B11" s="11" t="s">
        <v>5</v>
      </c>
      <c r="C11" s="10">
        <f>7819881.15</f>
        <v>7819881.15</v>
      </c>
    </row>
    <row r="12" spans="1:3" s="6" customFormat="1" ht="20.25" customHeight="1">
      <c r="A12" s="9"/>
      <c r="B12" s="8" t="s">
        <v>6</v>
      </c>
      <c r="C12" s="7">
        <f>C8+C9+C11+C10</f>
        <v>49158981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44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35646656.15</v>
      </c>
      <c r="D8" s="23"/>
    </row>
    <row r="9" spans="1:4" ht="25.5" customHeight="1">
      <c r="A9" s="12">
        <v>2</v>
      </c>
      <c r="B9" s="13" t="s">
        <v>4</v>
      </c>
      <c r="C9" s="10">
        <v>695798.3</v>
      </c>
      <c r="D9" s="23"/>
    </row>
    <row r="10" spans="1:3" ht="57" customHeight="1">
      <c r="A10" s="12">
        <v>3</v>
      </c>
      <c r="B10" s="11" t="s">
        <v>8</v>
      </c>
      <c r="C10" s="10">
        <v>1104002.54</v>
      </c>
    </row>
    <row r="11" spans="1:3" ht="36">
      <c r="A11" s="21">
        <v>4</v>
      </c>
      <c r="B11" s="11" t="s">
        <v>5</v>
      </c>
      <c r="C11" s="10">
        <f>8421495.03</f>
        <v>8421495.03</v>
      </c>
    </row>
    <row r="12" spans="1:3" s="6" customFormat="1" ht="20.25" customHeight="1">
      <c r="A12" s="9"/>
      <c r="B12" s="8" t="s">
        <v>6</v>
      </c>
      <c r="C12" s="7">
        <f>C8+C9+C11+C10</f>
        <v>45867952.019999996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12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45158356.19</v>
      </c>
      <c r="D8" s="23"/>
    </row>
    <row r="9" spans="1:4" ht="25.5" customHeight="1">
      <c r="A9" s="12">
        <v>2</v>
      </c>
      <c r="B9" s="13" t="s">
        <v>4</v>
      </c>
      <c r="C9" s="10">
        <v>625846.96</v>
      </c>
      <c r="D9" s="23"/>
    </row>
    <row r="10" spans="1:3" ht="60.75" customHeight="1">
      <c r="A10" s="12">
        <v>3</v>
      </c>
      <c r="B10" s="11" t="s">
        <v>8</v>
      </c>
      <c r="C10" s="10">
        <v>1232671.3</v>
      </c>
    </row>
    <row r="11" spans="1:3" ht="36">
      <c r="A11" s="21">
        <v>4</v>
      </c>
      <c r="B11" s="11" t="s">
        <v>5</v>
      </c>
      <c r="C11" s="10">
        <f>10013189.32</f>
        <v>10013189.32</v>
      </c>
    </row>
    <row r="12" spans="1:3" s="6" customFormat="1" ht="20.25" customHeight="1">
      <c r="A12" s="9"/>
      <c r="B12" s="8" t="s">
        <v>6</v>
      </c>
      <c r="C12" s="7">
        <f>C8+C9+C11+C10</f>
        <v>57030063.769999996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13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43152087.9</v>
      </c>
      <c r="D8" s="23"/>
    </row>
    <row r="9" spans="1:4" ht="25.5" customHeight="1">
      <c r="A9" s="12">
        <v>2</v>
      </c>
      <c r="B9" s="13" t="s">
        <v>4</v>
      </c>
      <c r="C9" s="10">
        <v>673735.77</v>
      </c>
      <c r="D9" s="23"/>
    </row>
    <row r="10" spans="1:3" ht="56.25" customHeight="1">
      <c r="A10" s="12">
        <v>3</v>
      </c>
      <c r="B10" s="11" t="s">
        <v>8</v>
      </c>
      <c r="C10" s="10">
        <v>999368.52</v>
      </c>
    </row>
    <row r="11" spans="1:3" ht="36">
      <c r="A11" s="21">
        <v>4</v>
      </c>
      <c r="B11" s="11" t="s">
        <v>5</v>
      </c>
      <c r="C11" s="10">
        <f>7710645.76</f>
        <v>7710645.76</v>
      </c>
    </row>
    <row r="12" spans="1:3" s="6" customFormat="1" ht="20.25" customHeight="1">
      <c r="A12" s="9"/>
      <c r="B12" s="8" t="s">
        <v>6</v>
      </c>
      <c r="C12" s="7">
        <f>C8+C9+C11+C10</f>
        <v>52535837.95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14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37679626.79</v>
      </c>
      <c r="D8" s="23"/>
    </row>
    <row r="9" spans="1:4" ht="25.5" customHeight="1">
      <c r="A9" s="12">
        <v>2</v>
      </c>
      <c r="B9" s="13" t="s">
        <v>4</v>
      </c>
      <c r="C9" s="10">
        <v>596626.97</v>
      </c>
      <c r="D9" s="23"/>
    </row>
    <row r="10" spans="1:3" ht="60" customHeight="1">
      <c r="A10" s="12">
        <v>3</v>
      </c>
      <c r="B10" s="11" t="s">
        <v>8</v>
      </c>
      <c r="C10" s="10">
        <v>1109097.19</v>
      </c>
    </row>
    <row r="11" spans="1:3" ht="36">
      <c r="A11" s="21">
        <v>4</v>
      </c>
      <c r="B11" s="11" t="s">
        <v>5</v>
      </c>
      <c r="C11" s="10">
        <f>9733427</f>
        <v>9733427</v>
      </c>
    </row>
    <row r="12" spans="1:3" s="6" customFormat="1" ht="20.25" customHeight="1">
      <c r="A12" s="9"/>
      <c r="B12" s="8" t="s">
        <v>6</v>
      </c>
      <c r="C12" s="7">
        <f>C8+C9+C11+C10</f>
        <v>49118777.949999996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43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37988281.58</v>
      </c>
      <c r="D8" s="23"/>
    </row>
    <row r="9" spans="1:4" ht="25.5" customHeight="1">
      <c r="A9" s="12">
        <v>2</v>
      </c>
      <c r="B9" s="13" t="s">
        <v>4</v>
      </c>
      <c r="C9" s="10">
        <v>480909.16</v>
      </c>
      <c r="D9" s="23"/>
    </row>
    <row r="10" spans="1:3" ht="59.25" customHeight="1">
      <c r="A10" s="12">
        <v>3</v>
      </c>
      <c r="B10" s="11" t="s">
        <v>8</v>
      </c>
      <c r="C10" s="10">
        <v>1050649.04</v>
      </c>
    </row>
    <row r="11" spans="1:3" ht="36">
      <c r="A11" s="21">
        <v>4</v>
      </c>
      <c r="B11" s="11" t="s">
        <v>5</v>
      </c>
      <c r="C11" s="10">
        <f>8697407.09</f>
        <v>8697407.09</v>
      </c>
    </row>
    <row r="12" spans="1:3" s="6" customFormat="1" ht="20.25" customHeight="1">
      <c r="A12" s="9"/>
      <c r="B12" s="8" t="s">
        <v>6</v>
      </c>
      <c r="C12" s="22">
        <f>C8+C9+C11+C10</f>
        <v>48217246.87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3" customWidth="1"/>
    <col min="2" max="2" width="56.8515625" style="1" customWidth="1"/>
    <col min="3" max="3" width="24.00390625" style="2" customWidth="1"/>
    <col min="4" max="16384" width="8.8515625" style="1" customWidth="1"/>
  </cols>
  <sheetData>
    <row r="2" spans="1:3" ht="42" customHeight="1">
      <c r="A2" s="24" t="s">
        <v>15</v>
      </c>
      <c r="B2" s="24"/>
      <c r="C2" s="24"/>
    </row>
    <row r="3" ht="6" customHeight="1"/>
    <row r="4" spans="1:3" ht="17.25">
      <c r="A4" s="25" t="s">
        <v>45</v>
      </c>
      <c r="B4" s="25"/>
      <c r="C4" s="25"/>
    </row>
    <row r="6" spans="1:3" s="18" customFormat="1" ht="16.5">
      <c r="A6" s="20" t="s">
        <v>2</v>
      </c>
      <c r="C6" s="19"/>
    </row>
    <row r="7" spans="1:3" s="14" customFormat="1" ht="33">
      <c r="A7" s="17" t="s">
        <v>0</v>
      </c>
      <c r="B7" s="16" t="s">
        <v>1</v>
      </c>
      <c r="C7" s="15" t="s">
        <v>7</v>
      </c>
    </row>
    <row r="8" spans="1:4" ht="36">
      <c r="A8" s="12">
        <v>1</v>
      </c>
      <c r="B8" s="11" t="s">
        <v>3</v>
      </c>
      <c r="C8" s="10">
        <v>38369363.2</v>
      </c>
      <c r="D8" s="23"/>
    </row>
    <row r="9" spans="1:4" ht="25.5" customHeight="1">
      <c r="A9" s="12">
        <v>2</v>
      </c>
      <c r="B9" s="13" t="s">
        <v>4</v>
      </c>
      <c r="C9" s="10">
        <v>361964.35</v>
      </c>
      <c r="D9" s="23"/>
    </row>
    <row r="10" spans="1:3" ht="59.25" customHeight="1">
      <c r="A10" s="12">
        <v>3</v>
      </c>
      <c r="B10" s="11" t="s">
        <v>8</v>
      </c>
      <c r="C10" s="10">
        <v>1104719.51</v>
      </c>
    </row>
    <row r="11" spans="1:3" ht="36">
      <c r="A11" s="21">
        <v>4</v>
      </c>
      <c r="B11" s="11" t="s">
        <v>5</v>
      </c>
      <c r="C11" s="10">
        <f>8832784.56</f>
        <v>8832784.56</v>
      </c>
    </row>
    <row r="12" spans="1:3" s="6" customFormat="1" ht="20.25" customHeight="1">
      <c r="A12" s="9"/>
      <c r="B12" s="8" t="s">
        <v>6</v>
      </c>
      <c r="C12" s="7">
        <f>C8+C9+C11+C10</f>
        <v>48668831.620000005</v>
      </c>
    </row>
    <row r="16" spans="2:4" ht="15">
      <c r="B16" s="5"/>
      <c r="C16" s="4"/>
      <c r="D16" s="4"/>
    </row>
    <row r="17" spans="2:5" ht="13.5">
      <c r="B17" s="2"/>
      <c r="C17" s="1"/>
      <c r="E17" s="2"/>
    </row>
    <row r="18" spans="1:5" ht="13.5">
      <c r="A18" s="1"/>
      <c r="B18" s="26"/>
      <c r="C18" s="26"/>
      <c r="E18" s="2"/>
    </row>
  </sheetData>
  <sheetProtection/>
  <mergeCells count="3">
    <mergeCell ref="A2:C2"/>
    <mergeCell ref="A4:C4"/>
    <mergeCell ref="B18:C18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ДС118</cp:lastModifiedBy>
  <dcterms:created xsi:type="dcterms:W3CDTF">2006-09-28T05:33:49Z</dcterms:created>
  <dcterms:modified xsi:type="dcterms:W3CDTF">2022-03-03T05:35:44Z</dcterms:modified>
  <cp:category/>
  <cp:version/>
  <cp:contentType/>
  <cp:contentStatus/>
</cp:coreProperties>
</file>